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<sst xmlns="http://schemas.openxmlformats.org/spreadsheetml/2006/main" count="26" uniqueCount="26">
  <si>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</si>
  <si>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ECL040</t>
  </si>
  <si>
    <t xml:space="preserve">m³</t>
  </si>
  <si>
    <t xml:space="preserve">Linteau en bois scié.</t>
  </si>
  <si>
    <r>
      <rPr>
        <b/>
        <sz val="7.80"/>
        <color rgb="FF000000"/>
        <rFont val="Arial"/>
        <family val="2"/>
      </rPr>
      <t xml:space="preserve">Linteau de bois scié de pin de Monterey (Pinus radiata), de 10x10 à 15x30 cm de section et jusqu'à 6 m de longueur, classe résistante C-16, protection du bois de classe de pénétration NP2, travaillée en atelier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</si>
  <si>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</si>
  <si>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</si>
  <si>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</si>
  <si>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</si>
  <si>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</si>
  <si>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</si>
  <si>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mt07mee050s</t>
  </si>
  <si>
    <t xml:space="preserve">Bois scié de pin de Monterey (Pinus radiata) avec finition brossée, pour linteau de 10x10 à 15x30 cm de section et jusqu'à 6 m de longueur, pour applications structurales, classe résistante C-16 selon NF EN 338 et NF EN 1912 et protection face aux agents biotiques qui correspondent à la classe de pénétration NP2 (3 mm dans les faces latérales de l'aubier) selon NF EN 351-1, travaillée en atelier.</t>
  </si>
  <si>
    <t xml:space="preserve">m³</t>
  </si>
  <si>
    <t xml:space="preserve">mo016</t>
  </si>
  <si>
    <t xml:space="preserve">Compagnon professionnel III/CP2 menuisier bois.</t>
  </si>
  <si>
    <t xml:space="preserve">h</t>
  </si>
  <si>
    <t xml:space="preserve">mo056</t>
  </si>
  <si>
    <t xml:space="preserve">Ouvrier professionnel II/OP menuisier bois.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</si>
  <si>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</si>
  <si>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</si>
  <si>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</si>
  <si>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</si>
  <si>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</si>
  <si>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63.710,08F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</si>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</sst>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5.10" customWidth="1"/>
    <col min="3" max="3" width="16.61" customWidth="1"/>
    <col min="4" max="4" width="42.69" customWidth="1"/>
    <col min="5" max="5" width="8.60" customWidth="1"/>
    <col min="6" max="6" width="2.19" customWidth="1"/>
    <col min="7" max="7" width="3.64" customWidth="1"/>
    <col min="8" max="8" width="6.56" customWidth="1"/>
    <col min="9" max="9" width="9.47" customWidth="1"/>
    <col min="10" max="10" width="0.73" customWidth="1"/>
    <col min="11" max="11" width="10.0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60.0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4" t="s">
        <v>13</v>
      </c>
      <c r="G8" s="14"/>
      <c r="H8" s="16">
        <v>333354.820000</v>
      </c>
      <c r="I8" s="16"/>
      <c r="J8" s="16">
        <f ca="1">ROUND(INDIRECT(ADDRESS(ROW()+(0), COLUMN()+(-5), 1))*INDIRECT(ADDRESS(ROW()+(0), COLUMN()+(-2), 1)), 2)</f>
        <v>333354.820000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11.586000</v>
      </c>
      <c r="F9" s="19" t="s">
        <v>16</v>
      </c>
      <c r="G9" s="19"/>
      <c r="H9" s="20">
        <v>1543.490000</v>
      </c>
      <c r="I9" s="20"/>
      <c r="J9" s="20">
        <f ca="1">ROUND(INDIRECT(ADDRESS(ROW()+(0), COLUMN()+(-5), 1))*INDIRECT(ADDRESS(ROW()+(0), COLUMN()+(-2), 1)), 2)</f>
        <v>17882.880000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1"/>
      <c r="E10" s="22">
        <v>5.793000</v>
      </c>
      <c r="F10" s="23" t="s">
        <v>19</v>
      </c>
      <c r="G10" s="23"/>
      <c r="H10" s="24">
        <v>945.570000</v>
      </c>
      <c r="I10" s="24"/>
      <c r="J10" s="24">
        <f ca="1">ROUND(INDIRECT(ADDRESS(ROW()+(0), COLUMN()+(-5), 1))*INDIRECT(ADDRESS(ROW()+(0), COLUMN()+(-2), 1)), 2)</f>
        <v>5477.690000</v>
      </c>
      <c r="K10" s="24"/>
    </row>
    <row r="11" spans="1:11" ht="12.00" thickBot="1" customHeight="1">
      <c r="A11" s="17"/>
      <c r="B11" s="10" t="s">
        <v>20</v>
      </c>
      <c r="C11" s="10"/>
      <c r="D11" s="10"/>
      <c r="E11" s="12">
        <v>2.000000</v>
      </c>
      <c r="F11" s="14" t="s">
        <v>21</v>
      </c>
      <c r="G11" s="14"/>
      <c r="H11" s="16">
        <f ca="1">ROUND(SUM(INDIRECT(ADDRESS(ROW()+(-1), COLUMN()+(2), 1)),INDIRECT(ADDRESS(ROW()+(-2), COLUMN()+(2), 1)),INDIRECT(ADDRESS(ROW()+(-3), COLUMN()+(2), 1))), 2)</f>
        <v>356715.390000</v>
      </c>
      <c r="I11" s="16"/>
      <c r="J11" s="16">
        <f ca="1">ROUND(INDIRECT(ADDRESS(ROW()+(0), COLUMN()+(-5), 1))*INDIRECT(ADDRESS(ROW()+(0), COLUMN()+(-2), 1))/100, 2)</f>
        <v>7134.310000</v>
      </c>
      <c r="K11" s="16"/>
    </row>
    <row r="12" spans="1:11" ht="12.00" thickBot="1" customHeight="1">
      <c r="A12" s="21"/>
      <c r="B12" s="21" t="s">
        <v>22</v>
      </c>
      <c r="C12" s="21"/>
      <c r="D12" s="21"/>
      <c r="E12" s="22">
        <v>3.000000</v>
      </c>
      <c r="F12" s="23" t="s">
        <v>23</v>
      </c>
      <c r="G12" s="23"/>
      <c r="H12" s="24">
        <f ca="1">ROUND(SUM(INDIRECT(ADDRESS(ROW()+(-1), COLUMN()+(2), 1)),INDIRECT(ADDRESS(ROW()+(-2), COLUMN()+(2), 1)),INDIRECT(ADDRESS(ROW()+(-3), COLUMN()+(2), 1)),INDIRECT(ADDRESS(ROW()+(-4), COLUMN()+(2), 1))), 2)</f>
        <v>363849.700000</v>
      </c>
      <c r="I12" s="24"/>
      <c r="J12" s="24">
        <f ca="1">ROUND(INDIRECT(ADDRESS(ROW()+(0), COLUMN()+(-5), 1))*INDIRECT(ADDRESS(ROW()+(0), COLUMN()+(-2), 1))/100, 2)</f>
        <v>10915.490000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374765.190000</v>
      </c>
      <c r="K13" s="26"/>
    </row>
  </sheetData>
  <mergeCells count="34">
    <mergeCell ref="A1:K1"/>
    <mergeCell ref="A3:B3"/>
    <mergeCell ref="D3:F3"/>
    <mergeCell ref="G3:H3"/>
    <mergeCell ref="I3:J3"/>
    <mergeCell ref="A4:K4"/>
    <mergeCell ref="B7:D7"/>
    <mergeCell ref="F7:G7"/>
    <mergeCell ref="H7:I7"/>
    <mergeCell ref="J7:K7"/>
    <mergeCell ref="B8:D8"/>
    <mergeCell ref="F8:G8"/>
    <mergeCell ref="H8:I8"/>
    <mergeCell ref="J8:K8"/>
    <mergeCell ref="B9:D9"/>
    <mergeCell ref="F9:G9"/>
    <mergeCell ref="H9:I9"/>
    <mergeCell ref="J9:K9"/>
    <mergeCell ref="B10:D10"/>
    <mergeCell ref="F10:G10"/>
    <mergeCell ref="H10:I10"/>
    <mergeCell ref="J10:K10"/>
    <mergeCell ref="B11:D11"/>
    <mergeCell ref="F11:G11"/>
    <mergeCell ref="H11:I11"/>
    <mergeCell ref="J11:K11"/>
    <mergeCell ref="B12:D12"/>
    <mergeCell ref="F12:G12"/>
    <mergeCell ref="H12:I12"/>
    <mergeCell ref="J12:K12"/>
    <mergeCell ref="A13:E13"/>
    <mergeCell ref="F13:G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