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<sst xmlns="http://schemas.openxmlformats.org/spreadsheetml/2006/main" count="44" uniqueCount="44">
  <si>
    <t xml:space="preserve"/>
  </si>
  <si>
    <t xml:space="preserve">RFE170</t>
  </si>
  <si>
    <t xml:space="preserve">m²</t>
  </si>
  <si>
    <t xml:space="preserve">Système de façade ventilée en pierre naturelle, pour revêtement extérieur de façade existante.</t>
  </si>
  <si>
    <r>
      <rPr>
        <sz val="7.80"/>
        <color rgb="FF000000"/>
        <rFont val="A"/>
        <family val="2"/>
      </rPr>
      <t xml:space="preserve">Réhabilitation énergétique de façade, par système de façade ventilée, de </t>
    </r>
    <r>
      <rPr>
        <b/>
        <sz val="7.80"/>
        <color rgb="FF000000"/>
        <rFont val="A"/>
        <family val="2"/>
      </rPr>
      <t xml:space="preserve">3</t>
    </r>
    <r>
      <rPr>
        <sz val="7.80"/>
        <color rgb="FF000000"/>
        <rFont val="A"/>
        <family val="2"/>
      </rPr>
      <t xml:space="preserve"> cm d'épaisseur, composé de </t>
    </r>
    <r>
      <rPr>
        <b/>
        <sz val="7.80"/>
        <color rgb="FF000000"/>
        <rFont val="A"/>
        <family val="2"/>
      </rPr>
      <t xml:space="preserve">plaques de granit Gris Quintana, finition polie, 60x40x3 cm, avec ancrages ponctuels, réglables dans les trois directions, en acier inoxydable AISI 304, fixé au parement support avec chevilles spéciales et isolation de panneau en laine minérale, selon NF EN 13162, de 40 mm d'épaisseur, revêtu sur une de ses faces par un voile noir, fixé mécaniquement sur façade existante</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</si>
  <si>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</si>
  <si>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</si>
  <si>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</si>
  <si>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</si>
  <si>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</si>
  <si>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</si>
  <si>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mt16lva070b</t>
  </si>
  <si>
    <t xml:space="preserve">Panneau en laine minérale, selon NF EN 13162, de 40 mm d'épaisseur, revêtu sur une de ses faces par un voile noir, résistance thermique 1,1 m²K/W, conductivité thermique 0,035 W/(mK).</t>
  </si>
  <si>
    <t xml:space="preserve">m²</t>
  </si>
  <si>
    <t xml:space="preserve">mt16aaa020ab</t>
  </si>
  <si>
    <t xml:space="preserve">Fixation mécanique pour panneaux isolants de laine minérale, placés directement sur la surface support.</t>
  </si>
  <si>
    <t xml:space="preserve">U</t>
  </si>
  <si>
    <t xml:space="preserve">mt16aaa030</t>
  </si>
  <si>
    <t xml:space="preserve">Ruban auto-adhésif pour le scellage des joints.</t>
  </si>
  <si>
    <t xml:space="preserve">m</t>
  </si>
  <si>
    <t xml:space="preserve">mt18bgn010az</t>
  </si>
  <si>
    <t xml:space="preserve">Plaque de granit national, Gris Quintana, 60x40x3 cm, finition polie, selon NF EN 1469.</t>
  </si>
  <si>
    <t xml:space="preserve">m²</t>
  </si>
  <si>
    <t xml:space="preserve">mt19paj120a4500</t>
  </si>
  <si>
    <t xml:space="preserve">Sous-structure support pour bardage ventilé de plaques en pierre naturelle, constituée d'ancrages ponctuels réglables dans les trois directions, en acier inoxydable AISI 304, fixés au support de béton ou maçonnerie (fck&gt;=150 kp/cm²) avec chevilles spéciales.</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</si>
  <si>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</si>
  <si>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</si>
  <si>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</si>
  <si>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</si>
  <si>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</si>
  <si>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</si>
  <si>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</si>
  <si>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mo052</t>
  </si>
  <si>
    <t xml:space="preserve">Compagnon professionnel III/CP2 poseur de systèmes de façades préfabriqués.</t>
  </si>
  <si>
    <t xml:space="preserve">h</t>
  </si>
  <si>
    <t xml:space="preserve">mo099</t>
  </si>
  <si>
    <t xml:space="preserve">Ouvrier professionnel II/OP poseur de systèmes de façades préfabriqués.</t>
  </si>
  <si>
    <t xml:space="preserve">h</t>
  </si>
  <si>
    <t xml:space="preserve">Majoration des montants</t>
  </si>
  <si>
    <t xml:space="preserve">%</t>
  </si>
  <si>
    <t xml:space="preserve">Coûts indirects</t>
  </si>
  <si>
    <t xml:space="preserve">%</t>
  </si>
  <si>
    <t xml:space="preserve">Coût d'entretien décennal: 9.271,83F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</si>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</sst>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6.32" customWidth="1"/>
    <col min="2" max="2" width="7.29" customWidth="1"/>
    <col min="3" max="3" width="21.71" customWidth="1"/>
    <col min="4" max="4" width="27.83" customWidth="1"/>
    <col min="5" max="5" width="4.66" customWidth="1"/>
    <col min="6" max="6" width="8.60" customWidth="1"/>
    <col min="7" max="7" width="2.04" customWidth="1"/>
    <col min="8" max="8" width="3.79" customWidth="1"/>
    <col min="9" max="9" width="11.51" customWidth="1"/>
    <col min="10" max="10" width="4.52" customWidth="1"/>
    <col min="11" max="11" width="10.78" customWidth="1"/>
  </cols>
  <sheetData>
    <row r="1" spans="1:1" ht="1.80" thickBot="1" customHeight="1">
      <c r="A1" s="1" t="s">
        <v>0</v>
      </c>
      <c r="B1" s="1"/>
      <c r="C1" s="1"/>
      <c r="D1" s="1"/>
      <c r="E1" s="1"/>
      <c r="F1" s="1"/>
      <c r="G1" s="1"/>
      <c r="H1" s="1"/>
      <c r="I1" s="1"/>
      <c r="J1" s="1"/>
      <c r="K1" s="1"/>
    </row>
    <row r="3" spans="1:11" ht="40.80" thickBot="1" customHeight="1">
      <c r="A3" s="3" t="s">
        <v>1</v>
      </c>
      <c r="B3" s="3"/>
      <c r="C3" s="4" t="s">
        <v>2</v>
      </c>
      <c r="D3" s="3" t="s">
        <v>3</v>
      </c>
      <c r="E3" s="5"/>
      <c r="F3" s="5"/>
      <c r="G3" s="5"/>
      <c r="H3" s="5"/>
      <c r="I3" s="5"/>
      <c r="J3" s="5"/>
      <c r="K3" s="5"/>
    </row>
    <row r="4" spans="1:11" ht="40.8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31.20" thickBot="1" customHeight="1">
      <c r="A8" s="10" t="s">
        <v>11</v>
      </c>
      <c r="B8" s="10" t="s">
        <v>12</v>
      </c>
      <c r="C8" s="10"/>
      <c r="D8" s="10"/>
      <c r="E8" s="10"/>
      <c r="F8" s="12">
        <v>1.050000</v>
      </c>
      <c r="G8" s="14" t="s">
        <v>13</v>
      </c>
      <c r="H8" s="14"/>
      <c r="I8" s="16">
        <v>4523.420000</v>
      </c>
      <c r="J8" s="16"/>
      <c r="K8" s="16">
        <f ca="1">ROUND(INDIRECT(ADDRESS(ROW()+(0), COLUMN()+(-5), 1))*INDIRECT(ADDRESS(ROW()+(0), COLUMN()+(-2), 1)), 2)</f>
        <v>4749.590000</v>
      </c>
    </row>
    <row r="9" spans="1:11" ht="21.60" thickBot="1" customHeight="1">
      <c r="A9" s="17" t="s">
        <v>14</v>
      </c>
      <c r="B9" s="17" t="s">
        <v>15</v>
      </c>
      <c r="C9" s="17"/>
      <c r="D9" s="17"/>
      <c r="E9" s="17"/>
      <c r="F9" s="18">
        <v>4.000000</v>
      </c>
      <c r="G9" s="19" t="s">
        <v>16</v>
      </c>
      <c r="H9" s="19"/>
      <c r="I9" s="20">
        <v>172.720000</v>
      </c>
      <c r="J9" s="20"/>
      <c r="K9" s="20">
        <f ca="1">ROUND(INDIRECT(ADDRESS(ROW()+(0), COLUMN()+(-5), 1))*INDIRECT(ADDRESS(ROW()+(0), COLUMN()+(-2), 1)), 2)</f>
        <v>690.880000</v>
      </c>
    </row>
    <row r="10" spans="1:11" ht="12.00" thickBot="1" customHeight="1">
      <c r="A10" s="17" t="s">
        <v>17</v>
      </c>
      <c r="B10" s="17" t="s">
        <v>18</v>
      </c>
      <c r="C10" s="17"/>
      <c r="D10" s="17"/>
      <c r="E10" s="17"/>
      <c r="F10" s="18">
        <v>0.440000</v>
      </c>
      <c r="G10" s="19" t="s">
        <v>19</v>
      </c>
      <c r="H10" s="19"/>
      <c r="I10" s="20">
        <v>259.070000</v>
      </c>
      <c r="J10" s="20"/>
      <c r="K10" s="20">
        <f ca="1">ROUND(INDIRECT(ADDRESS(ROW()+(0), COLUMN()+(-5), 1))*INDIRECT(ADDRESS(ROW()+(0), COLUMN()+(-2), 1)), 2)</f>
        <v>113.990000</v>
      </c>
    </row>
    <row r="11" spans="1:11" ht="21.60" thickBot="1" customHeight="1">
      <c r="A11" s="17" t="s">
        <v>20</v>
      </c>
      <c r="B11" s="17" t="s">
        <v>21</v>
      </c>
      <c r="C11" s="17"/>
      <c r="D11" s="17"/>
      <c r="E11" s="17"/>
      <c r="F11" s="18">
        <v>1.070000</v>
      </c>
      <c r="G11" s="19" t="s">
        <v>22</v>
      </c>
      <c r="H11" s="19"/>
      <c r="I11" s="20">
        <v>55528.060000</v>
      </c>
      <c r="J11" s="20"/>
      <c r="K11" s="20">
        <f ca="1">ROUND(INDIRECT(ADDRESS(ROW()+(0), COLUMN()+(-5), 1))*INDIRECT(ADDRESS(ROW()+(0), COLUMN()+(-2), 1)), 2)</f>
        <v>59415.020000</v>
      </c>
    </row>
    <row r="12" spans="1:11" ht="40.80" thickBot="1" customHeight="1">
      <c r="A12" s="17" t="s">
        <v>23</v>
      </c>
      <c r="B12" s="17" t="s">
        <v>24</v>
      </c>
      <c r="C12" s="17"/>
      <c r="D12" s="17"/>
      <c r="E12" s="17"/>
      <c r="F12" s="18">
        <v>1.000000</v>
      </c>
      <c r="G12" s="19" t="s">
        <v>25</v>
      </c>
      <c r="H12" s="19"/>
      <c r="I12" s="20">
        <v>29518.060000</v>
      </c>
      <c r="J12" s="20"/>
      <c r="K12" s="20">
        <f ca="1">ROUND(INDIRECT(ADDRESS(ROW()+(0), COLUMN()+(-5), 1))*INDIRECT(ADDRESS(ROW()+(0), COLUMN()+(-2), 1)), 2)</f>
        <v>29518.060000</v>
      </c>
    </row>
    <row r="13" spans="1:11" ht="12.00" thickBot="1" customHeight="1">
      <c r="A13" s="17" t="s">
        <v>26</v>
      </c>
      <c r="B13" s="17" t="s">
        <v>27</v>
      </c>
      <c r="C13" s="17"/>
      <c r="D13" s="17"/>
      <c r="E13" s="17"/>
      <c r="F13" s="18">
        <v>0.167000</v>
      </c>
      <c r="G13" s="19" t="s">
        <v>28</v>
      </c>
      <c r="H13" s="19"/>
      <c r="I13" s="20">
        <v>1192.290000</v>
      </c>
      <c r="J13" s="20"/>
      <c r="K13" s="20">
        <f ca="1">ROUND(INDIRECT(ADDRESS(ROW()+(0), COLUMN()+(-5), 1))*INDIRECT(ADDRESS(ROW()+(0), COLUMN()+(-2), 1)), 2)</f>
        <v>199.110000</v>
      </c>
    </row>
    <row r="14" spans="1:11" ht="12.00" thickBot="1" customHeight="1">
      <c r="A14" s="17" t="s">
        <v>29</v>
      </c>
      <c r="B14" s="17" t="s">
        <v>30</v>
      </c>
      <c r="C14" s="17"/>
      <c r="D14" s="17"/>
      <c r="E14" s="17"/>
      <c r="F14" s="18">
        <v>0.167000</v>
      </c>
      <c r="G14" s="19" t="s">
        <v>31</v>
      </c>
      <c r="H14" s="19"/>
      <c r="I14" s="20">
        <v>728.470000</v>
      </c>
      <c r="J14" s="20"/>
      <c r="K14" s="20">
        <f ca="1">ROUND(INDIRECT(ADDRESS(ROW()+(0), COLUMN()+(-5), 1))*INDIRECT(ADDRESS(ROW()+(0), COLUMN()+(-2), 1)), 2)</f>
        <v>121.650000</v>
      </c>
    </row>
    <row r="15" spans="1:11" ht="21.60" thickBot="1" customHeight="1">
      <c r="A15" s="17" t="s">
        <v>32</v>
      </c>
      <c r="B15" s="17" t="s">
        <v>33</v>
      </c>
      <c r="C15" s="17"/>
      <c r="D15" s="17"/>
      <c r="E15" s="17"/>
      <c r="F15" s="18">
        <v>1.170000</v>
      </c>
      <c r="G15" s="19" t="s">
        <v>34</v>
      </c>
      <c r="H15" s="19"/>
      <c r="I15" s="20">
        <v>1192.290000</v>
      </c>
      <c r="J15" s="20"/>
      <c r="K15" s="20">
        <f ca="1">ROUND(INDIRECT(ADDRESS(ROW()+(0), COLUMN()+(-5), 1))*INDIRECT(ADDRESS(ROW()+(0), COLUMN()+(-2), 1)), 2)</f>
        <v>1394.980000</v>
      </c>
    </row>
    <row r="16" spans="1:11" ht="21.60" thickBot="1" customHeight="1">
      <c r="A16" s="17" t="s">
        <v>35</v>
      </c>
      <c r="B16" s="21" t="s">
        <v>36</v>
      </c>
      <c r="C16" s="21"/>
      <c r="D16" s="21"/>
      <c r="E16" s="21"/>
      <c r="F16" s="22">
        <v>1.240000</v>
      </c>
      <c r="G16" s="23" t="s">
        <v>37</v>
      </c>
      <c r="H16" s="23"/>
      <c r="I16" s="24">
        <v>728.470000</v>
      </c>
      <c r="J16" s="24"/>
      <c r="K16" s="24">
        <f ca="1">ROUND(INDIRECT(ADDRESS(ROW()+(0), COLUMN()+(-5), 1))*INDIRECT(ADDRESS(ROW()+(0), COLUMN()+(-2), 1)), 2)</f>
        <v>903.300000</v>
      </c>
    </row>
    <row r="17" spans="1:11" ht="12.00" thickBot="1" customHeight="1">
      <c r="A17" s="17"/>
      <c r="B17" s="10" t="s">
        <v>38</v>
      </c>
      <c r="C17" s="10"/>
      <c r="D17" s="10"/>
      <c r="E17" s="10"/>
      <c r="F17" s="12">
        <v>3.000000</v>
      </c>
      <c r="G17" s="14" t="s">
        <v>39</v>
      </c>
      <c r="H17" s="14"/>
      <c r="I17" s="16">
        <f ca="1">ROUND(SUM(INDIRECT(ADDRESS(ROW()+(-1), COLUMN()+(2), 1)),INDIRECT(ADDRESS(ROW()+(-2), COLUMN()+(2), 1)),INDIRECT(ADDRESS(ROW()+(-3), COLUMN()+(2), 1)),INDIRECT(ADDRESS(ROW()+(-4), COLUMN()+(2), 1)),INDIRECT(ADDRESS(ROW()+(-5), COLUMN()+(2), 1)),INDIRECT(ADDRESS(ROW()+(-6), COLUMN()+(2), 1)),INDIRECT(ADDRESS(ROW()+(-7), COLUMN()+(2), 1)),INDIRECT(ADDRESS(ROW()+(-8), COLUMN()+(2), 1)),INDIRECT(ADDRESS(ROW()+(-9), COLUMN()+(2), 1))), 2)</f>
        <v>97106.580000</v>
      </c>
      <c r="J17" s="16"/>
      <c r="K17" s="16">
        <f ca="1">ROUND(INDIRECT(ADDRESS(ROW()+(0), COLUMN()+(-5), 1))*INDIRECT(ADDRESS(ROW()+(0), COLUMN()+(-2), 1))/100, 2)</f>
        <v>2913.200000</v>
      </c>
    </row>
    <row r="18" spans="1:11" ht="12.00" thickBot="1" customHeight="1">
      <c r="A18" s="21"/>
      <c r="B18" s="21" t="s">
        <v>40</v>
      </c>
      <c r="C18" s="21"/>
      <c r="D18" s="21"/>
      <c r="E18" s="21"/>
      <c r="F18" s="22">
        <v>3.000000</v>
      </c>
      <c r="G18" s="23" t="s">
        <v>41</v>
      </c>
      <c r="H18" s="23"/>
      <c r="I18"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100019.780000</v>
      </c>
      <c r="J18" s="24"/>
      <c r="K18" s="24">
        <f ca="1">ROUND(INDIRECT(ADDRESS(ROW()+(0), COLUMN()+(-5), 1))*INDIRECT(ADDRESS(ROW()+(0), COLUMN()+(-2), 1))/100, 2)</f>
        <v>3000.590000</v>
      </c>
    </row>
    <row r="19" spans="1:11" ht="12.00" thickBot="1" customHeight="1">
      <c r="A19" s="6" t="s">
        <v>42</v>
      </c>
      <c r="B19" s="7"/>
      <c r="C19" s="7"/>
      <c r="D19" s="7"/>
      <c r="E19" s="7"/>
      <c r="F19" s="7"/>
      <c r="G19" s="25"/>
      <c r="H19" s="25"/>
      <c r="I19" s="6" t="s">
        <v>43</v>
      </c>
      <c r="J19" s="6"/>
      <c r="K19"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103020.370000</v>
      </c>
    </row>
  </sheetData>
  <mergeCells count="45">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A19:F19"/>
    <mergeCell ref="G19:H19"/>
    <mergeCell ref="I19:J19"/>
  </mergeCells>
  <pageMargins left="0.620079" right="0.472441" top="0.472441" bottom="0.472441" header="0.0" footer="0.0"/>
  <pageSetup paperSize="9" orientation="portrait"/>
  <rowBreaks count="0" manualBreakCount="0">
    </rowBreaks>
</worksheet>
</file>